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1340" windowHeight="7092" activeTab="1"/>
  </bookViews>
  <sheets>
    <sheet name="QuickBooks Export Tips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'Sheet1'!$A:$C,'Sheet1'!$1:$2</definedName>
  </definedNames>
  <calcPr fullCalcOnLoad="1"/>
</workbook>
</file>

<file path=xl/sharedStrings.xml><?xml version="1.0" encoding="utf-8"?>
<sst xmlns="http://schemas.openxmlformats.org/spreadsheetml/2006/main" count="65" uniqueCount="65">
  <si>
    <t>Jul '05 - Jun 06</t>
  </si>
  <si>
    <t>Budget</t>
  </si>
  <si>
    <t>$ Over Budget</t>
  </si>
  <si>
    <t>% of Budget</t>
  </si>
  <si>
    <t>Income</t>
  </si>
  <si>
    <t>01 · Membership Dues</t>
  </si>
  <si>
    <t>02 · Professional Advancement</t>
  </si>
  <si>
    <t>03 · Annual Meeting</t>
  </si>
  <si>
    <t>04 · Vendors/Sponsors/Patrons</t>
  </si>
  <si>
    <t>05 · Advertising</t>
  </si>
  <si>
    <t>07 · Interest Income</t>
  </si>
  <si>
    <t>08 · Miscellaneous Income</t>
  </si>
  <si>
    <t>09 · Balance Forward</t>
  </si>
  <si>
    <t>11 · Deposit of Funds From Reserve</t>
  </si>
  <si>
    <t>Total Income</t>
  </si>
  <si>
    <t>Expense</t>
  </si>
  <si>
    <t>101 · President</t>
  </si>
  <si>
    <t>102 · President-Elect</t>
  </si>
  <si>
    <t>103 · Vice President</t>
  </si>
  <si>
    <t>104 · Secretary</t>
  </si>
  <si>
    <t>105 · Treasurer</t>
  </si>
  <si>
    <t>106 · Past President</t>
  </si>
  <si>
    <t>201 · Membership/Directory</t>
  </si>
  <si>
    <t>202 · Electronic Services</t>
  </si>
  <si>
    <t>203 · Professional Adv</t>
  </si>
  <si>
    <t>204 · Newsletter</t>
  </si>
  <si>
    <t>205 · Finance and Audit</t>
  </si>
  <si>
    <t>206 · Annual Meeting Program</t>
  </si>
  <si>
    <t>207 · Site Selection</t>
  </si>
  <si>
    <t>208 · Nominations and Elections</t>
  </si>
  <si>
    <t>210 · Executive Board</t>
  </si>
  <si>
    <t>211 · President's Contingency</t>
  </si>
  <si>
    <t>213 · Advance Program Planning</t>
  </si>
  <si>
    <t>214 · Diversity Issues</t>
  </si>
  <si>
    <t>215 · Prior Administration Bills</t>
  </si>
  <si>
    <t>216 · Legislative Relations</t>
  </si>
  <si>
    <t>217 · Long Range Planning</t>
  </si>
  <si>
    <t>218 · Vendor/Sponsor/Patron</t>
  </si>
  <si>
    <t>219 · Special Projects</t>
  </si>
  <si>
    <t>221 · Computer Hardware/Software</t>
  </si>
  <si>
    <t>222 · Purchase of CD</t>
  </si>
  <si>
    <t>Total Expense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</si>
  <si>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</si>
  <si>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</si>
  <si>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</si>
  <si>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</si>
  <si>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</si>
  <si>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</si>
  <si>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</si>
  <si>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</si>
  <si>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</si>
  <si>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</si>
  <si>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</si>
  <si>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</si>
  <si>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</si>
  <si>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</si>
  <si>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</si>
  <si>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</si>
  <si>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</si>
  <si>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</si>
  <si>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</si>
  <si>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</si>
  <si>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</si>
  <si>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report-&gt;Display-&gt;Advanced-&gt;Diplay row-&gt;All rows</t>
  </si>
  <si>
    <t>&gt;&gt; Deleted exported data sheet which serves as data source.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</si>
</sst>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40">
    <font>
      <sz val="10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13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F1" s="10" t="s">
        <v>43</v>
      </c>
    </row>
    <row r="3" ht="12.75">
      <c r="A3" s="10" t="s">
        <v>44</v>
      </c>
    </row>
    <row r="4" ht="12.75">
      <c r="B4" t="s">
        <v>45</v>
      </c>
    </row>
    <row r="5" ht="12.75">
      <c r="B5" t="s">
        <v>46</v>
      </c>
    </row>
    <row r="8" ht="12.75">
      <c r="A8" s="10" t="s">
        <v>47</v>
      </c>
    </row>
    <row r="9" ht="12.75">
      <c r="B9" t="s">
        <v>48</v>
      </c>
    </row>
    <row r="12" ht="12.75">
      <c r="A12" s="10" t="s">
        <v>49</v>
      </c>
    </row>
    <row r="13" ht="12.75">
      <c r="B13" t="s">
        <v>50</v>
      </c>
    </row>
    <row r="14" ht="12.75">
      <c r="B14" t="s">
        <v>51</v>
      </c>
    </row>
    <row r="15" ht="12.75">
      <c r="C15" s="20" t="s">
        <v>52</v>
      </c>
    </row>
    <row r="16" ht="12.75">
      <c r="C16" s="20" t="s">
        <v>53</v>
      </c>
    </row>
    <row r="17" ht="12.75">
      <c r="C17" s="20" t="s">
        <v>54</v>
      </c>
    </row>
    <row r="18" ht="12.75">
      <c r="C18" s="20" t="s">
        <v>55</v>
      </c>
    </row>
    <row r="21" ht="12.75">
      <c r="A21" s="10" t="s">
        <v>56</v>
      </c>
    </row>
    <row r="22" ht="12.75">
      <c r="B22" t="s">
        <v>57</v>
      </c>
    </row>
    <row r="23" ht="12.75">
      <c r="B23" t="s">
        <v>58</v>
      </c>
    </row>
    <row r="24" ht="12.75">
      <c r="C24" s="20" t="s">
        <v>59</v>
      </c>
    </row>
    <row r="25" ht="12.75">
      <c r="D25" t="s">
        <v>60</v>
      </c>
    </row>
    <row r="26" ht="12.75">
      <c r="D26" t="s">
        <v>61</v>
      </c>
    </row>
    <row r="27" ht="12.75">
      <c r="C27" s="20" t="s">
        <v>62</v>
      </c>
    </row>
    <row r="28" ht="12.75">
      <c r="D28" t="s">
        <v>63</v>
      </c>
    </row>
    <row r="29" ht="12.75">
      <c r="C29" s="20" t="s">
        <v>64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" sqref="D1"/>
    </sheetView>
  </sheetViews>
  <sheetFormatPr defaultColWidth="9.140625" defaultRowHeight="12.75"/>
  <cols>
    <col min="1" max="2" width="3.00390625" style="18" customWidth="1"/>
    <col min="3" max="3" width="26.00390625" style="18" customWidth="1"/>
    <col min="4" max="4" width="11.140625" style="19" bestFit="1" customWidth="1"/>
    <col min="5" max="5" width="2.28125" style="19" customWidth="1"/>
    <col min="6" max="6" width="7.8515625" style="19" bestFit="1" customWidth="1"/>
    <col min="7" max="7" width="2.28125" style="19" customWidth="1"/>
    <col min="8" max="8" width="10.7109375" style="19" bestFit="1" customWidth="1"/>
    <col min="9" max="9" width="2.28125" style="19" customWidth="1"/>
    <col min="10" max="10" width="9.140625" style="19" bestFit="1" customWidth="1"/>
  </cols>
  <sheetData>
    <row r="1" spans="1:10" ht="13.5" thickBot="1">
      <c r="A1" s="1"/>
      <c r="B1" s="1"/>
      <c r="C1" s="1"/>
      <c r="D1" s="2"/>
      <c r="E1" s="2"/>
      <c r="F1" s="2"/>
      <c r="G1" s="2"/>
      <c r="H1" s="2"/>
      <c r="I1" s="2"/>
      <c r="J1" s="2"/>
    </row>
    <row r="2" spans="1:10" s="17" customFormat="1" ht="14.25" thickBot="1" thickTop="1">
      <c r="A2" s="14"/>
      <c r="B2" s="14"/>
      <c r="C2" s="14"/>
      <c r="D2" s="15" t="s">
        <v>0</v>
      </c>
      <c r="E2" s="16"/>
      <c r="F2" s="15" t="s">
        <v>1</v>
      </c>
      <c r="G2" s="16"/>
      <c r="H2" s="15" t="s">
        <v>2</v>
      </c>
      <c r="I2" s="16"/>
      <c r="J2" s="15" t="s">
        <v>3</v>
      </c>
    </row>
    <row r="3" spans="1:10" ht="13.5" thickTop="1">
      <c r="A3" s="1"/>
      <c r="B3" s="1" t="s">
        <v>4</v>
      </c>
      <c r="C3" s="1"/>
      <c r="D3" s="3"/>
      <c r="E3" s="4"/>
      <c r="F3" s="3"/>
      <c r="G3" s="4"/>
      <c r="H3" s="3"/>
      <c r="I3" s="4"/>
      <c r="J3" s="5"/>
    </row>
    <row r="4" spans="1:10" ht="12.75">
      <c r="A4" s="1"/>
      <c r="B4" s="1"/>
      <c r="C4" s="1" t="s">
        <v>5</v>
      </c>
      <c r="D4" s="3">
        <v>36082.39</v>
      </c>
      <c r="E4" s="4"/>
      <c r="F4" s="3">
        <v>37000</v>
      </c>
      <c r="G4" s="4"/>
      <c r="H4" s="3">
        <f aca="true" t="shared" si="0" ref="H4:H9">ROUND((D4-F4),5)</f>
        <v>-917.61</v>
      </c>
      <c r="I4" s="4"/>
      <c r="J4" s="5">
        <f aca="true" t="shared" si="1" ref="J4:J9">ROUND(IF(F4=0,IF(D4=0,0,1),D4/F4),5)</f>
        <v>0.9752</v>
      </c>
    </row>
    <row r="5" spans="1:10" ht="12.75">
      <c r="A5" s="1"/>
      <c r="B5" s="1"/>
      <c r="C5" s="1" t="s">
        <v>6</v>
      </c>
      <c r="D5" s="3">
        <v>100770.95</v>
      </c>
      <c r="E5" s="4"/>
      <c r="F5" s="3">
        <v>103000</v>
      </c>
      <c r="G5" s="4"/>
      <c r="H5" s="3">
        <f t="shared" si="0"/>
        <v>-2229.05</v>
      </c>
      <c r="I5" s="4"/>
      <c r="J5" s="5">
        <f t="shared" si="1"/>
        <v>0.97836</v>
      </c>
    </row>
    <row r="6" spans="1:10" ht="12.75">
      <c r="A6" s="1"/>
      <c r="B6" s="1"/>
      <c r="C6" s="1" t="s">
        <v>7</v>
      </c>
      <c r="D6" s="3">
        <v>141664.29</v>
      </c>
      <c r="E6" s="4"/>
      <c r="F6" s="3">
        <v>134125</v>
      </c>
      <c r="G6" s="4"/>
      <c r="H6" s="3">
        <f t="shared" si="0"/>
        <v>7539.29</v>
      </c>
      <c r="I6" s="4"/>
      <c r="J6" s="5">
        <f t="shared" si="1"/>
        <v>1.05621</v>
      </c>
    </row>
    <row r="7" spans="1:10" ht="12.75">
      <c r="A7" s="1"/>
      <c r="B7" s="1"/>
      <c r="C7" s="1" t="s">
        <v>8</v>
      </c>
      <c r="D7" s="3">
        <v>179757.01</v>
      </c>
      <c r="E7" s="4"/>
      <c r="F7" s="3">
        <v>155508</v>
      </c>
      <c r="G7" s="4"/>
      <c r="H7" s="3">
        <f t="shared" si="0"/>
        <v>24249.01</v>
      </c>
      <c r="I7" s="4"/>
      <c r="J7" s="5">
        <f t="shared" si="1"/>
        <v>1.15593</v>
      </c>
    </row>
    <row r="8" spans="1:10" ht="12.75">
      <c r="A8" s="1"/>
      <c r="B8" s="1"/>
      <c r="C8" s="1" t="s">
        <v>9</v>
      </c>
      <c r="D8" s="3">
        <v>52035.63</v>
      </c>
      <c r="E8" s="4"/>
      <c r="F8" s="3">
        <v>17000</v>
      </c>
      <c r="G8" s="4"/>
      <c r="H8" s="3">
        <f t="shared" si="0"/>
        <v>35035.63</v>
      </c>
      <c r="I8" s="4"/>
      <c r="J8" s="5">
        <f t="shared" si="1"/>
        <v>3.06092</v>
      </c>
    </row>
    <row r="9" spans="1:10" ht="12.75">
      <c r="A9" s="1"/>
      <c r="B9" s="1"/>
      <c r="C9" s="1" t="s">
        <v>10</v>
      </c>
      <c r="D9" s="3">
        <v>22170.47</v>
      </c>
      <c r="E9" s="4"/>
      <c r="F9" s="3">
        <v>13500</v>
      </c>
      <c r="G9" s="4"/>
      <c r="H9" s="3">
        <f t="shared" si="0"/>
        <v>8670.47</v>
      </c>
      <c r="I9" s="4"/>
      <c r="J9" s="5">
        <f t="shared" si="1"/>
        <v>1.64226</v>
      </c>
    </row>
    <row r="10" spans="1:10" ht="12.75">
      <c r="A10" s="1"/>
      <c r="B10" s="1"/>
      <c r="C10" s="1" t="s">
        <v>11</v>
      </c>
      <c r="D10" s="3">
        <v>2042.19</v>
      </c>
      <c r="E10" s="4"/>
      <c r="F10" s="3"/>
      <c r="G10" s="4"/>
      <c r="H10" s="3"/>
      <c r="I10" s="4"/>
      <c r="J10" s="5"/>
    </row>
    <row r="11" spans="1:10" ht="12.75">
      <c r="A11" s="1"/>
      <c r="B11" s="1"/>
      <c r="C11" s="1" t="s">
        <v>12</v>
      </c>
      <c r="D11" s="3">
        <v>0</v>
      </c>
      <c r="E11" s="4"/>
      <c r="F11" s="3">
        <v>21330</v>
      </c>
      <c r="G11" s="4"/>
      <c r="H11" s="3">
        <f>ROUND((D11-F11),5)</f>
        <v>-21330</v>
      </c>
      <c r="I11" s="4"/>
      <c r="J11" s="5">
        <f>ROUND(IF(F11=0,IF(D11=0,0,1),D11/F11),5)</f>
        <v>0</v>
      </c>
    </row>
    <row r="12" spans="1:10" ht="13.5" thickBot="1">
      <c r="A12" s="1"/>
      <c r="B12" s="1"/>
      <c r="C12" s="1" t="s">
        <v>13</v>
      </c>
      <c r="D12" s="6">
        <v>25000</v>
      </c>
      <c r="E12" s="4"/>
      <c r="F12" s="6">
        <v>25000</v>
      </c>
      <c r="G12" s="4"/>
      <c r="H12" s="6">
        <f>ROUND((D12-F12),5)</f>
        <v>0</v>
      </c>
      <c r="I12" s="4"/>
      <c r="J12" s="7">
        <f>ROUND(IF(F12=0,IF(D12=0,0,1),D12/F12),5)</f>
        <v>1</v>
      </c>
    </row>
    <row r="13" spans="1:10" ht="12.75">
      <c r="A13" s="1"/>
      <c r="B13" s="1" t="s">
        <v>14</v>
      </c>
      <c r="C13" s="1"/>
      <c r="D13" s="3">
        <f>ROUND(SUM(D3:D12),5)</f>
        <v>559522.93</v>
      </c>
      <c r="E13" s="4"/>
      <c r="F13" s="3">
        <f>ROUND(SUM(F3:F12),5)</f>
        <v>506463</v>
      </c>
      <c r="G13" s="4"/>
      <c r="H13" s="3">
        <f>ROUND((D13-F13),5)</f>
        <v>53059.93</v>
      </c>
      <c r="I13" s="4"/>
      <c r="J13" s="5">
        <f>ROUND(IF(F13=0,IF(D13=0,0,1),D13/F13),5)</f>
        <v>1.10477</v>
      </c>
    </row>
    <row r="14" spans="1:10" ht="26.25" customHeight="1">
      <c r="A14" s="1"/>
      <c r="B14" s="1" t="s">
        <v>15</v>
      </c>
      <c r="C14" s="1"/>
      <c r="D14" s="3"/>
      <c r="E14" s="4"/>
      <c r="F14" s="3"/>
      <c r="G14" s="4"/>
      <c r="H14" s="3"/>
      <c r="I14" s="4"/>
      <c r="J14" s="5"/>
    </row>
    <row r="15" spans="1:10" ht="12.75">
      <c r="A15" s="1"/>
      <c r="B15" s="1"/>
      <c r="C15" s="1" t="s">
        <v>16</v>
      </c>
      <c r="D15" s="3">
        <v>8993.6</v>
      </c>
      <c r="E15" s="4"/>
      <c r="F15" s="3">
        <v>10000</v>
      </c>
      <c r="G15" s="4"/>
      <c r="H15" s="3">
        <f aca="true" t="shared" si="2" ref="H15:H41">ROUND((D15-F15),5)</f>
        <v>-1006.4</v>
      </c>
      <c r="I15" s="4"/>
      <c r="J15" s="5">
        <f aca="true" t="shared" si="3" ref="J15:J41">ROUND(IF(F15=0,IF(D15=0,0,1),D15/F15),5)</f>
        <v>0.89936</v>
      </c>
    </row>
    <row r="16" spans="1:10" ht="12.75">
      <c r="A16" s="1"/>
      <c r="B16" s="1"/>
      <c r="C16" s="1" t="s">
        <v>17</v>
      </c>
      <c r="D16" s="3">
        <v>4587.03</v>
      </c>
      <c r="E16" s="4"/>
      <c r="F16" s="3">
        <v>6500</v>
      </c>
      <c r="G16" s="4"/>
      <c r="H16" s="3">
        <f t="shared" si="2"/>
        <v>-1912.97</v>
      </c>
      <c r="I16" s="4"/>
      <c r="J16" s="5">
        <f t="shared" si="3"/>
        <v>0.7057</v>
      </c>
    </row>
    <row r="17" spans="1:10" ht="12.75">
      <c r="A17" s="1"/>
      <c r="B17" s="1"/>
      <c r="C17" s="1" t="s">
        <v>18</v>
      </c>
      <c r="D17" s="3">
        <v>1182.25</v>
      </c>
      <c r="E17" s="4"/>
      <c r="F17" s="3">
        <v>3000</v>
      </c>
      <c r="G17" s="4"/>
      <c r="H17" s="3">
        <f t="shared" si="2"/>
        <v>-1817.75</v>
      </c>
      <c r="I17" s="4"/>
      <c r="J17" s="5">
        <f t="shared" si="3"/>
        <v>0.39408</v>
      </c>
    </row>
    <row r="18" spans="1:10" ht="12.75">
      <c r="A18" s="1"/>
      <c r="B18" s="1"/>
      <c r="C18" s="1" t="s">
        <v>19</v>
      </c>
      <c r="D18" s="3">
        <v>3164.79</v>
      </c>
      <c r="E18" s="4"/>
      <c r="F18" s="3">
        <v>4200</v>
      </c>
      <c r="G18" s="4"/>
      <c r="H18" s="3">
        <f t="shared" si="2"/>
        <v>-1035.21</v>
      </c>
      <c r="I18" s="4"/>
      <c r="J18" s="5">
        <f t="shared" si="3"/>
        <v>0.75352</v>
      </c>
    </row>
    <row r="19" spans="1:10" ht="12.75">
      <c r="A19" s="1"/>
      <c r="B19" s="1"/>
      <c r="C19" s="1" t="s">
        <v>20</v>
      </c>
      <c r="D19" s="3">
        <v>5713.33</v>
      </c>
      <c r="E19" s="4"/>
      <c r="F19" s="3">
        <v>7374</v>
      </c>
      <c r="G19" s="4"/>
      <c r="H19" s="3">
        <f t="shared" si="2"/>
        <v>-1660.67</v>
      </c>
      <c r="I19" s="4"/>
      <c r="J19" s="5">
        <f t="shared" si="3"/>
        <v>0.77479</v>
      </c>
    </row>
    <row r="20" spans="1:10" ht="12.75">
      <c r="A20" s="1"/>
      <c r="B20" s="1"/>
      <c r="C20" s="1" t="s">
        <v>21</v>
      </c>
      <c r="D20" s="3">
        <v>2717.2</v>
      </c>
      <c r="E20" s="4"/>
      <c r="F20" s="3">
        <v>5858</v>
      </c>
      <c r="G20" s="4"/>
      <c r="H20" s="3">
        <f t="shared" si="2"/>
        <v>-3140.8</v>
      </c>
      <c r="I20" s="4"/>
      <c r="J20" s="5">
        <f t="shared" si="3"/>
        <v>0.46384</v>
      </c>
    </row>
    <row r="21" spans="1:10" ht="12.75">
      <c r="A21" s="1"/>
      <c r="B21" s="1"/>
      <c r="C21" s="1" t="s">
        <v>22</v>
      </c>
      <c r="D21" s="3">
        <v>2915.67</v>
      </c>
      <c r="E21" s="4"/>
      <c r="F21" s="3">
        <v>6000</v>
      </c>
      <c r="G21" s="4"/>
      <c r="H21" s="3">
        <f t="shared" si="2"/>
        <v>-3084.33</v>
      </c>
      <c r="I21" s="4"/>
      <c r="J21" s="5">
        <f t="shared" si="3"/>
        <v>0.48595</v>
      </c>
    </row>
    <row r="22" spans="1:10" ht="12.75">
      <c r="A22" s="1"/>
      <c r="B22" s="1"/>
      <c r="C22" s="1" t="s">
        <v>23</v>
      </c>
      <c r="D22" s="3">
        <v>7728.72</v>
      </c>
      <c r="E22" s="4"/>
      <c r="F22" s="3">
        <v>7200</v>
      </c>
      <c r="G22" s="4"/>
      <c r="H22" s="3">
        <f t="shared" si="2"/>
        <v>528.72</v>
      </c>
      <c r="I22" s="4"/>
      <c r="J22" s="5">
        <f t="shared" si="3"/>
        <v>1.07343</v>
      </c>
    </row>
    <row r="23" spans="1:10" ht="12.75">
      <c r="A23" s="1"/>
      <c r="B23" s="1"/>
      <c r="C23" s="1" t="s">
        <v>24</v>
      </c>
      <c r="D23" s="3">
        <v>98865.83</v>
      </c>
      <c r="E23" s="4"/>
      <c r="F23" s="3">
        <v>114500</v>
      </c>
      <c r="G23" s="4"/>
      <c r="H23" s="3">
        <f t="shared" si="2"/>
        <v>-15634.17</v>
      </c>
      <c r="I23" s="4"/>
      <c r="J23" s="5">
        <f t="shared" si="3"/>
        <v>0.86346</v>
      </c>
    </row>
    <row r="24" spans="1:10" ht="12.75">
      <c r="A24" s="1"/>
      <c r="B24" s="1"/>
      <c r="C24" s="1" t="s">
        <v>25</v>
      </c>
      <c r="D24" s="3">
        <v>1946.42</v>
      </c>
      <c r="E24" s="4"/>
      <c r="F24" s="3">
        <v>1800</v>
      </c>
      <c r="G24" s="4"/>
      <c r="H24" s="3">
        <f t="shared" si="2"/>
        <v>146.42</v>
      </c>
      <c r="I24" s="4"/>
      <c r="J24" s="5">
        <f t="shared" si="3"/>
        <v>1.08134</v>
      </c>
    </row>
    <row r="25" spans="1:10" ht="12.75">
      <c r="A25" s="1"/>
      <c r="B25" s="1"/>
      <c r="C25" s="1" t="s">
        <v>26</v>
      </c>
      <c r="D25" s="3">
        <v>1738.41</v>
      </c>
      <c r="E25" s="4"/>
      <c r="F25" s="3">
        <v>2200</v>
      </c>
      <c r="G25" s="4"/>
      <c r="H25" s="3">
        <f t="shared" si="2"/>
        <v>-461.59</v>
      </c>
      <c r="I25" s="4"/>
      <c r="J25" s="5">
        <f t="shared" si="3"/>
        <v>0.79019</v>
      </c>
    </row>
    <row r="26" spans="1:10" ht="12.75">
      <c r="A26" s="1"/>
      <c r="B26" s="1"/>
      <c r="C26" s="1" t="s">
        <v>27</v>
      </c>
      <c r="D26" s="3">
        <v>192743.77</v>
      </c>
      <c r="E26" s="4"/>
      <c r="F26" s="3">
        <v>200000</v>
      </c>
      <c r="G26" s="4"/>
      <c r="H26" s="3">
        <f t="shared" si="2"/>
        <v>-7256.23</v>
      </c>
      <c r="I26" s="4"/>
      <c r="J26" s="5">
        <f t="shared" si="3"/>
        <v>0.96372</v>
      </c>
    </row>
    <row r="27" spans="1:10" ht="12.75">
      <c r="A27" s="1"/>
      <c r="B27" s="1"/>
      <c r="C27" s="1" t="s">
        <v>28</v>
      </c>
      <c r="D27" s="3">
        <v>1085.1</v>
      </c>
      <c r="E27" s="4"/>
      <c r="F27" s="3">
        <v>1500</v>
      </c>
      <c r="G27" s="4"/>
      <c r="H27" s="3">
        <f t="shared" si="2"/>
        <v>-414.9</v>
      </c>
      <c r="I27" s="4"/>
      <c r="J27" s="5">
        <f t="shared" si="3"/>
        <v>0.7234</v>
      </c>
    </row>
    <row r="28" spans="1:10" ht="12.75">
      <c r="A28" s="1"/>
      <c r="B28" s="1"/>
      <c r="C28" s="1" t="s">
        <v>29</v>
      </c>
      <c r="D28" s="3">
        <v>4156.95</v>
      </c>
      <c r="E28" s="4"/>
      <c r="F28" s="3">
        <v>4200</v>
      </c>
      <c r="G28" s="4"/>
      <c r="H28" s="3">
        <f t="shared" si="2"/>
        <v>-43.05</v>
      </c>
      <c r="I28" s="4"/>
      <c r="J28" s="5">
        <f t="shared" si="3"/>
        <v>0.98975</v>
      </c>
    </row>
    <row r="29" spans="1:10" ht="12.75">
      <c r="A29" s="1"/>
      <c r="B29" s="1"/>
      <c r="C29" s="1" t="s">
        <v>30</v>
      </c>
      <c r="D29" s="3">
        <v>35929.63</v>
      </c>
      <c r="E29" s="4"/>
      <c r="F29" s="3">
        <v>40231</v>
      </c>
      <c r="G29" s="4"/>
      <c r="H29" s="3">
        <f t="shared" si="2"/>
        <v>-4301.37</v>
      </c>
      <c r="I29" s="4"/>
      <c r="J29" s="5">
        <f t="shared" si="3"/>
        <v>0.89308</v>
      </c>
    </row>
    <row r="30" spans="1:10" ht="12.75">
      <c r="A30" s="1"/>
      <c r="B30" s="1"/>
      <c r="C30" s="1" t="s">
        <v>31</v>
      </c>
      <c r="D30" s="3">
        <v>1198.44</v>
      </c>
      <c r="E30" s="4"/>
      <c r="F30" s="3">
        <v>2500</v>
      </c>
      <c r="G30" s="4"/>
      <c r="H30" s="3">
        <f t="shared" si="2"/>
        <v>-1301.56</v>
      </c>
      <c r="I30" s="4"/>
      <c r="J30" s="5">
        <f t="shared" si="3"/>
        <v>0.47938</v>
      </c>
    </row>
    <row r="31" spans="1:10" ht="12.75">
      <c r="A31" s="1"/>
      <c r="B31" s="1"/>
      <c r="C31" s="1" t="s">
        <v>32</v>
      </c>
      <c r="D31" s="3">
        <v>44.09</v>
      </c>
      <c r="E31" s="4"/>
      <c r="F31" s="3">
        <v>200</v>
      </c>
      <c r="G31" s="4"/>
      <c r="H31" s="3">
        <f t="shared" si="2"/>
        <v>-155.91</v>
      </c>
      <c r="I31" s="4"/>
      <c r="J31" s="5">
        <f t="shared" si="3"/>
        <v>0.22045</v>
      </c>
    </row>
    <row r="32" spans="1:10" ht="12.75">
      <c r="A32" s="1"/>
      <c r="B32" s="1"/>
      <c r="C32" s="1" t="s">
        <v>33</v>
      </c>
      <c r="D32" s="3">
        <v>8829.56</v>
      </c>
      <c r="E32" s="4"/>
      <c r="F32" s="3">
        <v>9000</v>
      </c>
      <c r="G32" s="4"/>
      <c r="H32" s="3">
        <f t="shared" si="2"/>
        <v>-170.44</v>
      </c>
      <c r="I32" s="4"/>
      <c r="J32" s="5">
        <f t="shared" si="3"/>
        <v>0.98106</v>
      </c>
    </row>
    <row r="33" spans="1:10" ht="12.75">
      <c r="A33" s="1"/>
      <c r="B33" s="1"/>
      <c r="C33" s="1" t="s">
        <v>34</v>
      </c>
      <c r="D33" s="3">
        <v>6360.44</v>
      </c>
      <c r="E33" s="4"/>
      <c r="F33" s="3">
        <v>7500</v>
      </c>
      <c r="G33" s="4"/>
      <c r="H33" s="3">
        <f t="shared" si="2"/>
        <v>-1139.56</v>
      </c>
      <c r="I33" s="4"/>
      <c r="J33" s="5">
        <f t="shared" si="3"/>
        <v>0.84806</v>
      </c>
    </row>
    <row r="34" spans="1:10" ht="12.75">
      <c r="A34" s="1"/>
      <c r="B34" s="1"/>
      <c r="C34" s="1" t="s">
        <v>35</v>
      </c>
      <c r="D34" s="3">
        <v>2717.77</v>
      </c>
      <c r="E34" s="4"/>
      <c r="F34" s="3">
        <v>3000</v>
      </c>
      <c r="G34" s="4"/>
      <c r="H34" s="3">
        <f t="shared" si="2"/>
        <v>-282.23</v>
      </c>
      <c r="I34" s="4"/>
      <c r="J34" s="5">
        <f t="shared" si="3"/>
        <v>0.90592</v>
      </c>
    </row>
    <row r="35" spans="1:10" ht="12.75">
      <c r="A35" s="1"/>
      <c r="B35" s="1"/>
      <c r="C35" s="1" t="s">
        <v>36</v>
      </c>
      <c r="D35" s="3">
        <v>33029.22</v>
      </c>
      <c r="E35" s="4"/>
      <c r="F35" s="3">
        <v>34000</v>
      </c>
      <c r="G35" s="4"/>
      <c r="H35" s="3">
        <f t="shared" si="2"/>
        <v>-970.78</v>
      </c>
      <c r="I35" s="4"/>
      <c r="J35" s="5">
        <f t="shared" si="3"/>
        <v>0.97145</v>
      </c>
    </row>
    <row r="36" spans="1:10" ht="12.75">
      <c r="A36" s="1"/>
      <c r="B36" s="1"/>
      <c r="C36" s="1" t="s">
        <v>37</v>
      </c>
      <c r="D36" s="3">
        <v>2970.46</v>
      </c>
      <c r="E36" s="4"/>
      <c r="F36" s="3">
        <v>3000</v>
      </c>
      <c r="G36" s="4"/>
      <c r="H36" s="3">
        <f t="shared" si="2"/>
        <v>-29.54</v>
      </c>
      <c r="I36" s="4"/>
      <c r="J36" s="5">
        <f t="shared" si="3"/>
        <v>0.99015</v>
      </c>
    </row>
    <row r="37" spans="1:10" ht="12.75">
      <c r="A37" s="1"/>
      <c r="B37" s="1"/>
      <c r="C37" s="1" t="s">
        <v>38</v>
      </c>
      <c r="D37" s="3">
        <v>2997.25</v>
      </c>
      <c r="E37" s="4"/>
      <c r="F37" s="3">
        <v>7200</v>
      </c>
      <c r="G37" s="4"/>
      <c r="H37" s="3">
        <f t="shared" si="2"/>
        <v>-4202.75</v>
      </c>
      <c r="I37" s="4"/>
      <c r="J37" s="5">
        <f t="shared" si="3"/>
        <v>0.41628</v>
      </c>
    </row>
    <row r="38" spans="1:10" ht="12.75">
      <c r="A38" s="1"/>
      <c r="B38" s="1"/>
      <c r="C38" s="1" t="s">
        <v>39</v>
      </c>
      <c r="D38" s="3">
        <v>437.74</v>
      </c>
      <c r="E38" s="4"/>
      <c r="F38" s="3">
        <v>500</v>
      </c>
      <c r="G38" s="4"/>
      <c r="H38" s="3">
        <f t="shared" si="2"/>
        <v>-62.26</v>
      </c>
      <c r="I38" s="4"/>
      <c r="J38" s="5">
        <f t="shared" si="3"/>
        <v>0.87548</v>
      </c>
    </row>
    <row r="39" spans="1:10" ht="13.5" thickBot="1">
      <c r="A39" s="1"/>
      <c r="B39" s="1"/>
      <c r="C39" s="1" t="s">
        <v>40</v>
      </c>
      <c r="D39" s="6">
        <v>25000</v>
      </c>
      <c r="E39" s="4"/>
      <c r="F39" s="6">
        <v>25000</v>
      </c>
      <c r="G39" s="4"/>
      <c r="H39" s="6">
        <f t="shared" si="2"/>
        <v>0</v>
      </c>
      <c r="I39" s="4"/>
      <c r="J39" s="7">
        <f t="shared" si="3"/>
        <v>1</v>
      </c>
    </row>
    <row r="40" spans="1:10" ht="13.5" thickBot="1">
      <c r="A40" s="1"/>
      <c r="B40" s="1" t="s">
        <v>41</v>
      </c>
      <c r="C40" s="1"/>
      <c r="D40" s="8">
        <f>ROUND(SUM(D14:D39),5)</f>
        <v>457053.67</v>
      </c>
      <c r="E40" s="4"/>
      <c r="F40" s="8">
        <f>ROUND(SUM(F14:F39),5)</f>
        <v>506463</v>
      </c>
      <c r="G40" s="4"/>
      <c r="H40" s="8">
        <f t="shared" si="2"/>
        <v>-49409.33</v>
      </c>
      <c r="I40" s="4"/>
      <c r="J40" s="9">
        <f t="shared" si="3"/>
        <v>0.90244</v>
      </c>
    </row>
    <row r="41" spans="1:10" s="13" customFormat="1" ht="26.25" customHeight="1" thickBot="1">
      <c r="A41" s="1" t="s">
        <v>42</v>
      </c>
      <c r="B41" s="1"/>
      <c r="C41" s="1"/>
      <c r="D41" s="11">
        <f>ROUND(D13-D40,5)</f>
        <v>102469.26</v>
      </c>
      <c r="E41" s="1"/>
      <c r="F41" s="11">
        <f>ROUND(F13-F40,5)</f>
        <v>0</v>
      </c>
      <c r="G41" s="1"/>
      <c r="H41" s="11">
        <f t="shared" si="2"/>
        <v>102469.26</v>
      </c>
      <c r="I41" s="1"/>
      <c r="J41" s="12">
        <f t="shared" si="3"/>
        <v>1</v>
      </c>
    </row>
    <row r="42" ht="13.5" thickTop="1"/>
  </sheetData>
  <sheetProtection/>
  <printOptions/>
  <pageMargins left="0.75" right="0.75" top="1" bottom="1" header="0.25" footer="0.5"/>
  <pageSetup orientation="portrait" r:id="rId1"/>
  <headerFooter alignWithMargins="0">
    <oddHeader>&amp;L&amp;"Arial,Bold"&amp;8 12:09 PM
&amp;"Arial,Bold"&amp;8 07/14/06&amp;C&amp;"Arial,Bold"&amp;12 SASFAA, Inc.
&amp;"Arial,Bold"&amp;14 Budget vs. Actual
&amp;"Arial,Bold"&amp;10 July 2005 through June 2006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SASFAA,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Lester McKenzie</dc:creator>
  <cp:keywords/>
  <dc:description/>
  <cp:lastModifiedBy>user</cp:lastModifiedBy>
  <dcterms:created xsi:type="dcterms:W3CDTF">2006-07-14T16:09:36Z</dcterms:created>
  <dcterms:modified xsi:type="dcterms:W3CDTF">2012-06-20T19:48:06Z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-842873340</vt:i4>
  </property>
  <property fmtid="{D5CDD505-2E9C-101B-9397-08002B2CF9AE}" pid="3" name="_EmailSubject">
    <vt:lpwstr>05-06 Final Budget.xls</vt:lpwstr>
  </property>
  <property fmtid="{D5CDD505-2E9C-101B-9397-08002B2CF9AE}" pid="4" name="_AuthorEmail">
    <vt:lpwstr>sasfaatreasurer@gmail.com</vt:lpwstr>
  </property>
  <property fmtid="{D5CDD505-2E9C-101B-9397-08002B2CF9AE}" pid="5" name="_AuthorEmailDisplayName">
    <vt:lpwstr>Heather Boutell</vt:lpwstr>
  </property>
  <property fmtid="{D5CDD505-2E9C-101B-9397-08002B2CF9AE}" pid="6" name="_ReviewingToolsShownOnce">
    <vt:lpwstr/>
  </property>
</Properties>
</file>